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pinkhandelwal/Documents/Insider/"/>
    </mc:Choice>
  </mc:AlternateContent>
  <xr:revisionPtr revIDLastSave="0" documentId="13_ncr:1_{45C42845-A123-EA4E-8432-BA085B1042D2}" xr6:coauthVersionLast="43" xr6:coauthVersionMax="43" xr10:uidLastSave="{00000000-0000-0000-0000-000000000000}"/>
  <bookViews>
    <workbookView xWindow="280" yWindow="460" windowWidth="26740" windowHeight="13580" xr2:uid="{EC28D66E-8F17-604C-9366-DD8815506B95}"/>
  </bookViews>
  <sheets>
    <sheet name="Analys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F27" i="1"/>
  <c r="F18" i="1"/>
  <c r="F19" i="1"/>
  <c r="F20" i="1"/>
  <c r="F21" i="1"/>
  <c r="F22" i="1"/>
  <c r="F23" i="1"/>
  <c r="F24" i="1"/>
  <c r="F25" i="1"/>
  <c r="F26" i="1"/>
  <c r="E30" i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5" i="1"/>
  <c r="F29" i="1" l="1"/>
</calcChain>
</file>

<file path=xl/sharedStrings.xml><?xml version="1.0" encoding="utf-8"?>
<sst xmlns="http://schemas.openxmlformats.org/spreadsheetml/2006/main" count="9" uniqueCount="9">
  <si>
    <t>Policy Year</t>
  </si>
  <si>
    <t>Age</t>
  </si>
  <si>
    <t>Cash Flow</t>
  </si>
  <si>
    <t>Date</t>
  </si>
  <si>
    <t>Total Death Benefit</t>
  </si>
  <si>
    <t>Annualised return</t>
  </si>
  <si>
    <t>Death Benfit calculation</t>
  </si>
  <si>
    <t>www.unovest.co</t>
  </si>
  <si>
    <t>Tata AIA Insurance Gold Income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</si>
</sst>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₹&quot;#,##0.00_);[Red]\(&quot;₹&quot;#,##0.00\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164" fontId="4" fillId="0" borderId="0" xfId="1" applyNumberFormat="1" applyFont="1"/>
    <xf numFmtId="8" fontId="4" fillId="0" borderId="0" xfId="0" applyNumberFormat="1" applyFont="1"/>
    <xf numFmtId="10" fontId="2" fillId="2" borderId="0" xfId="2" applyNumberFormat="1" applyFont="1" applyFill="1"/>
    <xf numFmtId="164" fontId="2" fillId="2" borderId="0" xfId="0" applyNumberFormat="1" applyFont="1" applyFill="1"/>
    <xf numFmtId="0" fontId="5" fillId="0" borderId="0" xfId="3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novest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7E550-FBE3-864D-9DD4-17087DC3AD9F}">
  <dimension ref="A1:H30"/>
  <sheetViews>
    <sheetView tabSelected="1" zoomScaleNormal="100" workbookViewId="0"/>
  </sheetViews>
  <sheetFormatPr baseColWidth="10" defaultRowHeight="19" x14ac:dyDescent="0.25"/>
  <cols>
    <col min="1" max="1" width="10.83203125" style="4"/>
    <col min="2" max="4" width="11" style="4" bestFit="1" customWidth="1"/>
    <col min="5" max="5" width="13.83203125" style="4" bestFit="1" customWidth="1"/>
    <col min="6" max="6" width="15.5" style="4" bestFit="1" customWidth="1"/>
    <col min="7" max="7" width="15" style="4" bestFit="1" customWidth="1"/>
    <col min="8" max="16384" width="10.83203125" style="4"/>
  </cols>
  <sheetData>
    <row r="1" spans="1:8" x14ac:dyDescent="0.25">
      <c r="A1" s="3" t="s">
        <v>8</v>
      </c>
      <c r="H1" s="10" t="s">
        <v>7</v>
      </c>
    </row>
    <row r="3" spans="1:8" s="3" customFormat="1" ht="40" x14ac:dyDescent="0.25">
      <c r="B3" s="1" t="s">
        <v>0</v>
      </c>
      <c r="C3" s="1" t="s">
        <v>1</v>
      </c>
      <c r="D3" s="1" t="s">
        <v>3</v>
      </c>
      <c r="E3" s="1" t="s">
        <v>2</v>
      </c>
      <c r="F3" s="2" t="s">
        <v>6</v>
      </c>
    </row>
    <row r="4" spans="1:8" x14ac:dyDescent="0.25">
      <c r="B4" s="4">
        <v>1</v>
      </c>
      <c r="C4" s="4">
        <v>48</v>
      </c>
      <c r="D4" s="5">
        <v>43678</v>
      </c>
      <c r="E4" s="6">
        <v>-1000000</v>
      </c>
      <c r="H4" s="3"/>
    </row>
    <row r="5" spans="1:8" x14ac:dyDescent="0.25">
      <c r="B5" s="4">
        <f>+B4+1</f>
        <v>2</v>
      </c>
      <c r="C5" s="4">
        <f>+C4+1</f>
        <v>49</v>
      </c>
      <c r="D5" s="5">
        <v>44044</v>
      </c>
      <c r="E5" s="6">
        <v>-1000000</v>
      </c>
    </row>
    <row r="6" spans="1:8" x14ac:dyDescent="0.25">
      <c r="B6" s="4">
        <f t="shared" ref="B6:B26" si="0">+B5+1</f>
        <v>3</v>
      </c>
      <c r="C6" s="4">
        <f t="shared" ref="C6:C28" si="1">+C5+1</f>
        <v>50</v>
      </c>
      <c r="D6" s="5">
        <v>44409</v>
      </c>
      <c r="E6" s="6">
        <v>-1000000</v>
      </c>
    </row>
    <row r="7" spans="1:8" x14ac:dyDescent="0.25">
      <c r="B7" s="4">
        <f t="shared" si="0"/>
        <v>4</v>
      </c>
      <c r="C7" s="4">
        <f t="shared" si="1"/>
        <v>51</v>
      </c>
      <c r="D7" s="5">
        <v>44774</v>
      </c>
      <c r="E7" s="6">
        <v>-1000000</v>
      </c>
    </row>
    <row r="8" spans="1:8" x14ac:dyDescent="0.25">
      <c r="B8" s="4">
        <f t="shared" si="0"/>
        <v>5</v>
      </c>
      <c r="C8" s="4">
        <f t="shared" si="1"/>
        <v>52</v>
      </c>
      <c r="D8" s="5">
        <v>45139</v>
      </c>
      <c r="E8" s="6">
        <v>-1000000</v>
      </c>
    </row>
    <row r="9" spans="1:8" x14ac:dyDescent="0.25">
      <c r="B9" s="4">
        <f t="shared" si="0"/>
        <v>6</v>
      </c>
      <c r="C9" s="4">
        <f t="shared" si="1"/>
        <v>53</v>
      </c>
      <c r="D9" s="5">
        <v>45505</v>
      </c>
      <c r="E9" s="6">
        <v>-1000000</v>
      </c>
    </row>
    <row r="10" spans="1:8" x14ac:dyDescent="0.25">
      <c r="B10" s="4">
        <f t="shared" si="0"/>
        <v>7</v>
      </c>
      <c r="C10" s="4">
        <f t="shared" si="1"/>
        <v>54</v>
      </c>
      <c r="D10" s="5">
        <v>45870</v>
      </c>
      <c r="E10" s="6">
        <v>-1000000</v>
      </c>
    </row>
    <row r="11" spans="1:8" x14ac:dyDescent="0.25">
      <c r="B11" s="4">
        <f t="shared" si="0"/>
        <v>8</v>
      </c>
      <c r="C11" s="4">
        <f t="shared" si="1"/>
        <v>55</v>
      </c>
      <c r="D11" s="5">
        <v>46235</v>
      </c>
      <c r="E11" s="6">
        <v>-1000000</v>
      </c>
    </row>
    <row r="12" spans="1:8" x14ac:dyDescent="0.25">
      <c r="B12" s="4">
        <f t="shared" si="0"/>
        <v>9</v>
      </c>
      <c r="C12" s="4">
        <f t="shared" si="1"/>
        <v>56</v>
      </c>
      <c r="D12" s="5">
        <v>46600</v>
      </c>
      <c r="E12" s="6">
        <v>-1000000</v>
      </c>
    </row>
    <row r="13" spans="1:8" x14ac:dyDescent="0.25">
      <c r="B13" s="4">
        <f t="shared" si="0"/>
        <v>10</v>
      </c>
      <c r="C13" s="4">
        <f t="shared" si="1"/>
        <v>57</v>
      </c>
      <c r="D13" s="5">
        <v>46966</v>
      </c>
      <c r="E13" s="6">
        <v>-1000000</v>
      </c>
    </row>
    <row r="14" spans="1:8" x14ac:dyDescent="0.25">
      <c r="B14" s="4">
        <f t="shared" si="0"/>
        <v>11</v>
      </c>
      <c r="C14" s="4">
        <f t="shared" si="1"/>
        <v>58</v>
      </c>
      <c r="D14" s="5">
        <v>47331</v>
      </c>
      <c r="E14" s="6">
        <v>-1000000</v>
      </c>
    </row>
    <row r="15" spans="1:8" x14ac:dyDescent="0.25">
      <c r="B15" s="4">
        <f t="shared" si="0"/>
        <v>12</v>
      </c>
      <c r="C15" s="4">
        <f t="shared" si="1"/>
        <v>59</v>
      </c>
      <c r="D15" s="5">
        <v>47696</v>
      </c>
      <c r="E15" s="6">
        <v>-1000000</v>
      </c>
      <c r="G15" s="7"/>
    </row>
    <row r="16" spans="1:8" x14ac:dyDescent="0.25">
      <c r="B16" s="4">
        <f t="shared" si="0"/>
        <v>13</v>
      </c>
      <c r="C16" s="4">
        <f t="shared" si="1"/>
        <v>60</v>
      </c>
      <c r="D16" s="5">
        <v>48061</v>
      </c>
      <c r="E16" s="6">
        <v>0</v>
      </c>
    </row>
    <row r="17" spans="2:7" x14ac:dyDescent="0.25">
      <c r="B17" s="4">
        <f t="shared" si="0"/>
        <v>14</v>
      </c>
      <c r="C17" s="4">
        <f t="shared" si="1"/>
        <v>61</v>
      </c>
      <c r="D17" s="5">
        <v>48427</v>
      </c>
      <c r="E17" s="6">
        <v>0</v>
      </c>
      <c r="G17" s="7"/>
    </row>
    <row r="18" spans="2:7" x14ac:dyDescent="0.25">
      <c r="B18" s="4">
        <f t="shared" si="0"/>
        <v>15</v>
      </c>
      <c r="C18" s="4">
        <f t="shared" si="1"/>
        <v>62</v>
      </c>
      <c r="D18" s="5">
        <v>48792</v>
      </c>
      <c r="E18" s="6">
        <v>8000000</v>
      </c>
      <c r="F18" s="6">
        <f>E18</f>
        <v>8000000</v>
      </c>
      <c r="G18" s="7"/>
    </row>
    <row r="19" spans="2:7" x14ac:dyDescent="0.25">
      <c r="B19" s="4">
        <f t="shared" si="0"/>
        <v>16</v>
      </c>
      <c r="C19" s="4">
        <f t="shared" si="1"/>
        <v>63</v>
      </c>
      <c r="D19" s="5">
        <v>49157</v>
      </c>
      <c r="E19" s="6">
        <v>960000</v>
      </c>
      <c r="F19" s="6">
        <f>PV(7.5%,1,,-E19,)</f>
        <v>893023.25581395358</v>
      </c>
      <c r="G19" s="7"/>
    </row>
    <row r="20" spans="2:7" x14ac:dyDescent="0.25">
      <c r="B20" s="4">
        <f t="shared" si="0"/>
        <v>17</v>
      </c>
      <c r="C20" s="4">
        <f t="shared" si="1"/>
        <v>64</v>
      </c>
      <c r="D20" s="5">
        <v>49522</v>
      </c>
      <c r="E20" s="6">
        <v>1036800</v>
      </c>
      <c r="F20" s="6">
        <f>PV(7.5%,2,,-E20,)</f>
        <v>897176.85235262313</v>
      </c>
      <c r="G20" s="7"/>
    </row>
    <row r="21" spans="2:7" x14ac:dyDescent="0.25">
      <c r="B21" s="4">
        <f t="shared" si="0"/>
        <v>18</v>
      </c>
      <c r="C21" s="4">
        <f t="shared" si="1"/>
        <v>65</v>
      </c>
      <c r="D21" s="5">
        <v>49888</v>
      </c>
      <c r="E21" s="6">
        <v>1119744</v>
      </c>
      <c r="F21" s="6">
        <f>PV(7.5%,3,,-E21,)</f>
        <v>901349.76794496097</v>
      </c>
      <c r="G21" s="7"/>
    </row>
    <row r="22" spans="2:7" x14ac:dyDescent="0.25">
      <c r="B22" s="4">
        <f t="shared" si="0"/>
        <v>19</v>
      </c>
      <c r="C22" s="4">
        <f t="shared" si="1"/>
        <v>66</v>
      </c>
      <c r="D22" s="5">
        <v>50253</v>
      </c>
      <c r="E22" s="6">
        <v>1209324</v>
      </c>
      <c r="F22" s="6">
        <f>PV(7.5%,4,,-E22,)</f>
        <v>905542.45187128475</v>
      </c>
      <c r="G22" s="7"/>
    </row>
    <row r="23" spans="2:7" x14ac:dyDescent="0.25">
      <c r="B23" s="4">
        <f t="shared" si="0"/>
        <v>20</v>
      </c>
      <c r="C23" s="4">
        <f t="shared" si="1"/>
        <v>67</v>
      </c>
      <c r="D23" s="5">
        <v>50618</v>
      </c>
      <c r="E23" s="6">
        <v>1306069</v>
      </c>
      <c r="F23" s="6">
        <f>PV(7.5%,5,,-E23,)</f>
        <v>909753.63639488386</v>
      </c>
      <c r="G23" s="7"/>
    </row>
    <row r="24" spans="2:7" x14ac:dyDescent="0.25">
      <c r="B24" s="4">
        <f t="shared" si="0"/>
        <v>21</v>
      </c>
      <c r="C24" s="4">
        <f t="shared" si="1"/>
        <v>68</v>
      </c>
      <c r="D24" s="5">
        <v>50983</v>
      </c>
      <c r="E24" s="6">
        <v>1410555</v>
      </c>
      <c r="F24" s="6">
        <f>PV(7.5%,6,,-E24,)</f>
        <v>913985.35967871465</v>
      </c>
      <c r="G24" s="7"/>
    </row>
    <row r="25" spans="2:7" x14ac:dyDescent="0.25">
      <c r="B25" s="4">
        <f t="shared" si="0"/>
        <v>22</v>
      </c>
      <c r="C25" s="4">
        <f t="shared" si="1"/>
        <v>69</v>
      </c>
      <c r="D25" s="5">
        <v>51349</v>
      </c>
      <c r="E25" s="6">
        <v>1523399</v>
      </c>
      <c r="F25" s="6">
        <f>PV(7.5%,7,,-E25,)</f>
        <v>918236.21327293431</v>
      </c>
      <c r="G25" s="7"/>
    </row>
    <row r="26" spans="2:7" x14ac:dyDescent="0.25">
      <c r="B26" s="4">
        <f t="shared" si="0"/>
        <v>23</v>
      </c>
      <c r="C26" s="4">
        <f t="shared" si="1"/>
        <v>70</v>
      </c>
      <c r="D26" s="5">
        <v>51714</v>
      </c>
      <c r="E26" s="6">
        <v>1645271</v>
      </c>
      <c r="F26" s="6">
        <f>PV(7.5%,8,,-E26,)</f>
        <v>922507.12423735927</v>
      </c>
      <c r="G26" s="7"/>
    </row>
    <row r="27" spans="2:7" x14ac:dyDescent="0.25">
      <c r="B27" s="4">
        <f>+B26+1</f>
        <v>24</v>
      </c>
      <c r="C27" s="4">
        <f t="shared" si="1"/>
        <v>71</v>
      </c>
      <c r="D27" s="5">
        <v>52079</v>
      </c>
      <c r="E27" s="6">
        <v>1776893</v>
      </c>
      <c r="F27" s="6">
        <f>PV(7.5%,9,,-E27,)</f>
        <v>926798.02195447683</v>
      </c>
      <c r="G27" s="7"/>
    </row>
    <row r="28" spans="2:7" x14ac:dyDescent="0.25">
      <c r="B28" s="4">
        <f>+B27+1</f>
        <v>25</v>
      </c>
      <c r="C28" s="4">
        <f t="shared" si="1"/>
        <v>72</v>
      </c>
      <c r="D28" s="5">
        <v>52444</v>
      </c>
      <c r="E28" s="6">
        <v>1919044</v>
      </c>
      <c r="F28" s="6">
        <f>PV(7.5%,10,,-E28,)</f>
        <v>931108.49694335542</v>
      </c>
      <c r="G28" s="7"/>
    </row>
    <row r="29" spans="2:7" x14ac:dyDescent="0.25">
      <c r="D29" s="3" t="s">
        <v>4</v>
      </c>
      <c r="F29" s="9">
        <f>SUM(F18:F28)</f>
        <v>17119481.180464551</v>
      </c>
    </row>
    <row r="30" spans="2:7" x14ac:dyDescent="0.25">
      <c r="C30" s="3" t="s">
        <v>5</v>
      </c>
      <c r="D30" s="3"/>
      <c r="E30" s="8">
        <f>XIRR(E4:E28,D4:D28,0.1)</f>
        <v>4.9902203679084781E-2</v>
      </c>
    </row>
  </sheetData>
  <hyperlinks>
    <hyperlink ref="H1" r:id="rId1" xr:uid="{FA9B9599-9869-F345-A7DE-17E0C5ED742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 KHANDELWAL</dc:creator>
  <cp:lastModifiedBy>VIPIN KHANDELWAL</cp:lastModifiedBy>
  <dcterms:created xsi:type="dcterms:W3CDTF">2019-08-01T15:14:49Z</dcterms:created>
  <dcterms:modified xsi:type="dcterms:W3CDTF">2019-08-02T08:35:14Z</dcterms:modified>
</cp:coreProperties>
</file>